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9" i="1" l="1"/>
  <c r="K58" i="1"/>
  <c r="K57" i="1"/>
  <c r="K56" i="1"/>
  <c r="K55" i="1"/>
  <c r="K60" i="1" s="1"/>
  <c r="K54" i="1"/>
  <c r="M51" i="1"/>
  <c r="M50" i="1"/>
  <c r="M49" i="1"/>
  <c r="K49" i="1"/>
  <c r="G49" i="1"/>
  <c r="M48" i="1"/>
  <c r="M47" i="1"/>
  <c r="M46" i="1"/>
  <c r="K45" i="1"/>
  <c r="G45" i="1"/>
  <c r="K43" i="1"/>
  <c r="K37" i="1"/>
  <c r="K23" i="1"/>
  <c r="K52" i="1" s="1"/>
</calcChain>
</file>

<file path=xl/sharedStrings.xml><?xml version="1.0" encoding="utf-8"?>
<sst xmlns="http://schemas.openxmlformats.org/spreadsheetml/2006/main" count="279" uniqueCount="191">
  <si>
    <t>STATUS OF EKITI STATE CONTRACTOR'S ARREARS</t>
  </si>
  <si>
    <t>S/N</t>
  </si>
  <si>
    <t>Contractor</t>
  </si>
  <si>
    <t>Contract Details</t>
  </si>
  <si>
    <t>Executing MDAs</t>
  </si>
  <si>
    <t>Date of Award</t>
  </si>
  <si>
    <t>Contract Sum (A)</t>
  </si>
  <si>
    <t>Variation (if any) (B)</t>
  </si>
  <si>
    <t>Total Contract sum C (A+B)</t>
  </si>
  <si>
    <t>Cummulative Certificate raised (D)</t>
  </si>
  <si>
    <t>Cummulative Amount Paid (E)</t>
  </si>
  <si>
    <t>Outstanding Balance on Work Done (D-E)</t>
  </si>
  <si>
    <t>Contractors Overpaid Based On Certificate Raised</t>
  </si>
  <si>
    <t>Overall Outstanding Balance on contract (Based on certificate raised)</t>
  </si>
  <si>
    <t>Indicator</t>
  </si>
  <si>
    <t>1</t>
  </si>
  <si>
    <t>Ladmath civil constr.coy</t>
  </si>
  <si>
    <t xml:space="preserve"> Renovation of General Hospital Ikere</t>
  </si>
  <si>
    <t>Special Project</t>
  </si>
  <si>
    <t>Rem</t>
  </si>
  <si>
    <t>2</t>
  </si>
  <si>
    <t>Ricabim Nig .Ltd</t>
  </si>
  <si>
    <t xml:space="preserve"> Renovatn of Gen. Hosp. Ijesa-Isu,Ode &amp; Omuo</t>
  </si>
  <si>
    <t>3</t>
  </si>
  <si>
    <t>Dortmund Coy Ltd</t>
  </si>
  <si>
    <t xml:space="preserve"> Renovatn of Gen. Hosp. Ijan Ise &amp; Emure</t>
  </si>
  <si>
    <t>4</t>
  </si>
  <si>
    <t>Amec Consuit Ltd</t>
  </si>
  <si>
    <t xml:space="preserve"> Renovatn of Gen. Hosp.Okemesi &amp; Ijero</t>
  </si>
  <si>
    <t>5</t>
  </si>
  <si>
    <t>Biogric Ventures Ltd</t>
  </si>
  <si>
    <t xml:space="preserve"> Renovation of General Hospital Ikole</t>
  </si>
  <si>
    <t>6</t>
  </si>
  <si>
    <t>BJEG Ventures Nig.Ltd</t>
  </si>
  <si>
    <t>Constr. Of street light from Ijigbo to NTA Rd</t>
  </si>
  <si>
    <t>Elect Board</t>
  </si>
  <si>
    <t>7</t>
  </si>
  <si>
    <t>Fatub Engr Nig Ltd</t>
  </si>
  <si>
    <t xml:space="preserve">Reno of General Hospitals in Efon,Iyin &amp; Aramoko Ekiti  </t>
  </si>
  <si>
    <t>8</t>
  </si>
  <si>
    <t>Mutual Dynamic Engr Ltd</t>
  </si>
  <si>
    <t xml:space="preserve">Constr.of Training Hall at ADP office  </t>
  </si>
  <si>
    <t>9</t>
  </si>
  <si>
    <t>Fatub Eng Ltd</t>
  </si>
  <si>
    <t xml:space="preserve">Reno of General Hospitasl in Ayede,Oye &amp; Ilupeju Ekiti   </t>
  </si>
  <si>
    <t>10</t>
  </si>
  <si>
    <t>Support &amp; Dev Ltd</t>
  </si>
  <si>
    <t xml:space="preserve">Reno.of General Hospitals in Ifaki &amp; Otun Ekiti       </t>
  </si>
  <si>
    <t>11</t>
  </si>
  <si>
    <t>Aron Nig Ltd</t>
  </si>
  <si>
    <t>Constr.of EKS Pavillion Ado-Ekiti (Bal pyt)</t>
  </si>
  <si>
    <t>Works</t>
  </si>
  <si>
    <t>12</t>
  </si>
  <si>
    <t>Nigerite Ltd</t>
  </si>
  <si>
    <t xml:space="preserve">Construction of Ekiti Samsung ICT Center by Nigerite Ltd     </t>
  </si>
  <si>
    <t>13</t>
  </si>
  <si>
    <t>Sanju Sunny Nig</t>
  </si>
  <si>
    <t>Irele-Ponyan Road</t>
  </si>
  <si>
    <t>14</t>
  </si>
  <si>
    <t>Anchor Maric Nig. Ltd.</t>
  </si>
  <si>
    <t>Ado Township Road (Group C)</t>
  </si>
  <si>
    <t>15</t>
  </si>
  <si>
    <t>C.G.C Nig. Ltd.</t>
  </si>
  <si>
    <t>Ijero-Ipoti-Iloro-Ayetoro</t>
  </si>
  <si>
    <t>16</t>
  </si>
  <si>
    <t xml:space="preserve">Charvet Nig. Ltd. </t>
  </si>
  <si>
    <t>Oye-Ikun Road</t>
  </si>
  <si>
    <t>17</t>
  </si>
  <si>
    <t>Stateco Nig Ltd</t>
  </si>
  <si>
    <t>Igede-Awo-Ido Road</t>
  </si>
  <si>
    <t>18</t>
  </si>
  <si>
    <t>Ratcon Constru Co.Ltd</t>
  </si>
  <si>
    <t>Reha.of Aramoko-Ijero-Ido Rd</t>
  </si>
  <si>
    <t>19</t>
  </si>
  <si>
    <t>Plumb Job Services Ltd</t>
  </si>
  <si>
    <t>Constr of 2mx2mx11m double box culvert</t>
  </si>
  <si>
    <t>20</t>
  </si>
  <si>
    <t>Tianjin Yuyang Constr Coy</t>
  </si>
  <si>
    <t>Constructn of EKS Ultra-modern Civic Centre</t>
  </si>
  <si>
    <t>Infrastructure</t>
  </si>
  <si>
    <t>21</t>
  </si>
  <si>
    <t xml:space="preserve">Solamed Ogundana Nig Ltd </t>
  </si>
  <si>
    <t>Ext.of Electricity supply to Orin farm settlement</t>
  </si>
  <si>
    <t>22</t>
  </si>
  <si>
    <t>DE-BAMAK Constr.Coy Ltd</t>
  </si>
  <si>
    <t>Pyt for the Rural Electrification of Igede farm settlement,Oye LG Area</t>
  </si>
  <si>
    <t>Elect.Board</t>
  </si>
  <si>
    <t>23</t>
  </si>
  <si>
    <t>New Money Link Nig</t>
  </si>
  <si>
    <t>Computerization of EKSG Asset</t>
  </si>
  <si>
    <t>GAD</t>
  </si>
  <si>
    <t>rem</t>
  </si>
  <si>
    <t>24</t>
  </si>
  <si>
    <t>J.K Furniture Nig Ltd</t>
  </si>
  <si>
    <t xml:space="preserve"> furnishing of VIP Chalets at the Govt House</t>
  </si>
  <si>
    <t>GH&amp;P</t>
  </si>
  <si>
    <t>25</t>
  </si>
  <si>
    <t>Kitwood Nig Ltd</t>
  </si>
  <si>
    <t>Pyt for the furnishing of New Govt Lodge</t>
  </si>
  <si>
    <t>26</t>
  </si>
  <si>
    <t>AFC World Nig Ltd</t>
  </si>
  <si>
    <t>Additional furnishing of the D/Govr lodge</t>
  </si>
  <si>
    <t>27</t>
  </si>
  <si>
    <t>Profit land West Africa Ltd</t>
  </si>
  <si>
    <t xml:space="preserve">Pyt for the reno.of State Secretariat Creche </t>
  </si>
  <si>
    <t>Women Affairs</t>
  </si>
  <si>
    <t>28</t>
  </si>
  <si>
    <t>Special Hold Dev Coy Ltd</t>
  </si>
  <si>
    <t>Constr.of 8 blocks of open mkt stalls &amp; d demolished Odua Textile fence,Awedele Ado</t>
  </si>
  <si>
    <t>Urban Renewal</t>
  </si>
  <si>
    <t>29</t>
  </si>
  <si>
    <t>Dromo Int. Coy Ltd.</t>
  </si>
  <si>
    <t>Construction of State Housing / Hope Paper Mills Rd, Ado Ekiti. Phase I (REVISED)</t>
  </si>
  <si>
    <t>30</t>
  </si>
  <si>
    <t>Construcciones Vera Nig.Ltd</t>
  </si>
  <si>
    <t>Rehabilitation of Ado township Rd (Group B)</t>
  </si>
  <si>
    <t>31</t>
  </si>
  <si>
    <t>VYNOUAD CONST. COY</t>
  </si>
  <si>
    <t>Construction of New Govr's Office, Ado Ekiti</t>
  </si>
  <si>
    <t>works</t>
  </si>
  <si>
    <t>32</t>
  </si>
  <si>
    <t>Matob-Gold Ventures Ltd</t>
  </si>
  <si>
    <t>Re-Award of contract on the construction of New High Court Complex in Ado-Ekiti</t>
  </si>
  <si>
    <t>33</t>
  </si>
  <si>
    <t>August Ten Concept Global Resource Ltd</t>
  </si>
  <si>
    <t>Constrution of Gate House to Governor's Office.</t>
  </si>
  <si>
    <t>34</t>
  </si>
  <si>
    <t>Pleasant Design Concept Ltd</t>
  </si>
  <si>
    <t>Construction Veterinary Clinic, Ado Ekiti.</t>
  </si>
  <si>
    <t>35</t>
  </si>
  <si>
    <t>Team Electric Ltd</t>
  </si>
  <si>
    <t>Installation of double Arm led street lights for Imugbagba-Odoado dual carriage rd, Ado-Ekiti.</t>
  </si>
  <si>
    <t>36</t>
  </si>
  <si>
    <t>Tutu Global Ventures</t>
  </si>
  <si>
    <t>Construction of Security Gate at Samsung Engineering Academy Govt Technical College, Ado-Ekiti</t>
  </si>
  <si>
    <t>BTVE</t>
  </si>
  <si>
    <t>37</t>
  </si>
  <si>
    <t>Skill 'G' Nig Ltd</t>
  </si>
  <si>
    <t>Upgrading of Equipment &amp; Facilities at Govt Technical College, Ado-Ekiti</t>
  </si>
  <si>
    <t>38</t>
  </si>
  <si>
    <t>Canaan Towers Ltd</t>
  </si>
  <si>
    <t>Additional work on the renovation of a block of Science Laboratory at Osi Community High Schl, Osi-Ekiti</t>
  </si>
  <si>
    <t>Education</t>
  </si>
  <si>
    <t>39</t>
  </si>
  <si>
    <t>Messrs Lumobs Investment Coy Ltd</t>
  </si>
  <si>
    <t>Construction of Adebayo-Oriapata-Nova Rd, Ado-Ekiti</t>
  </si>
  <si>
    <t>40</t>
  </si>
  <si>
    <t>Renovation of Laboratory Block at Osi Community High Schl, Osi-Ekiti</t>
  </si>
  <si>
    <t>41</t>
  </si>
  <si>
    <t>Mega Modules Nig. Ltd</t>
  </si>
  <si>
    <t>Additional works/ Variation on the construction of Gifted Int'l Academy, Afao-Ekiti</t>
  </si>
  <si>
    <t>SUBEB</t>
  </si>
  <si>
    <t>42</t>
  </si>
  <si>
    <t>43</t>
  </si>
  <si>
    <t>Hartland Nig. Ltd.</t>
  </si>
  <si>
    <t>Dualization of First Baptist Atikankan Rd</t>
  </si>
  <si>
    <t>24/11/11</t>
  </si>
  <si>
    <t>44</t>
  </si>
  <si>
    <t>Roosco Resources Nig. Ltd.</t>
  </si>
  <si>
    <t>Rehab of Ikogosi-Erinjiyan &amp; Warm Spring Rd</t>
  </si>
  <si>
    <t>45</t>
  </si>
  <si>
    <t>kopek Const. Ltd.</t>
  </si>
  <si>
    <t>Dualization of Omuo Ekiti Township Road</t>
  </si>
  <si>
    <t>16/2/16</t>
  </si>
  <si>
    <t>46</t>
  </si>
  <si>
    <t>Genius Jack Engineering Coy Ltd</t>
  </si>
  <si>
    <t>Rehabilitation of Ado-Afao Road</t>
  </si>
  <si>
    <t>23/2/18</t>
  </si>
  <si>
    <t>47</t>
  </si>
  <si>
    <t>Dualization of Old-Garage Ojumose Road</t>
  </si>
  <si>
    <t>48</t>
  </si>
  <si>
    <t>Banta Enterprise Ltd</t>
  </si>
  <si>
    <t>Installation of Street Light on Dualized State Roads.</t>
  </si>
  <si>
    <t>49</t>
  </si>
  <si>
    <t>KOPEK CONST. LTD</t>
  </si>
  <si>
    <t>Constr. Of Awedele Road, Ado-Ekiti.</t>
  </si>
  <si>
    <t>30/7/15</t>
  </si>
  <si>
    <t>TOTAL (A)</t>
  </si>
  <si>
    <t>CONSULTANCY</t>
  </si>
  <si>
    <t>Ideal Fundamental Consult.</t>
  </si>
  <si>
    <t>Consultancy service on Oba Adejugbe Gen.Hosptal</t>
  </si>
  <si>
    <t xml:space="preserve">Enpro Consulting </t>
  </si>
  <si>
    <t>Mgt. Consultancy on Road</t>
  </si>
  <si>
    <t>Casa Consuit Ltd</t>
  </si>
  <si>
    <t>Consultancy on New Govt House Ado-Ekiti</t>
  </si>
  <si>
    <t>Consultancy service on ultra modern civil centre,Ado-Ekiti</t>
  </si>
  <si>
    <t>Archi-Project Consortium</t>
  </si>
  <si>
    <t>Consultancy fee on the construction of secretariat building phase v (Lot I-IV)</t>
  </si>
  <si>
    <t>Grids Associates Ltd</t>
  </si>
  <si>
    <t>Consultancy fee on the construction of New High Court Complex, Ado-Ekiti Stage (1,2&amp;3)</t>
  </si>
  <si>
    <t>TOTAL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</si>
</sst>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/mm/yy;@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 tint="-0.249977111117893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rgb="FFFFC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right" wrapText="1"/>
    </xf>
    <xf numFmtId="43" fontId="3" fillId="2" borderId="2" xfId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43" fontId="4" fillId="2" borderId="2" xfId="1" applyFont="1" applyFill="1" applyBorder="1" applyAlignment="1">
      <alignment horizontal="right" wrapText="1"/>
    </xf>
    <xf numFmtId="43" fontId="5" fillId="2" borderId="2" xfId="1" applyFont="1" applyFill="1" applyBorder="1" applyAlignment="1">
      <alignment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5" fontId="5" fillId="0" borderId="2" xfId="2" applyFont="1" applyBorder="1" applyAlignment="1">
      <alignment horizontal="right" vertical="center" wrapText="1"/>
    </xf>
    <xf numFmtId="43" fontId="5" fillId="0" borderId="2" xfId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left" vertical="center" wrapText="1"/>
    </xf>
    <xf numFmtId="43" fontId="5" fillId="0" borderId="2" xfId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5" fontId="5" fillId="0" borderId="2" xfId="2" applyFont="1" applyFill="1" applyBorder="1" applyAlignment="1">
      <alignment horizontal="right" vertical="center" wrapText="1"/>
    </xf>
    <xf numFmtId="43" fontId="5" fillId="0" borderId="2" xfId="1" applyFont="1" applyFill="1" applyBorder="1" applyAlignment="1">
      <alignment horizontal="right" vertical="center" wrapText="1"/>
    </xf>
    <xf numFmtId="165" fontId="5" fillId="0" borderId="3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3" fontId="5" fillId="0" borderId="2" xfId="1" applyFont="1" applyBorder="1" applyAlignment="1">
      <alignment horizontal="left" vertical="center" wrapText="1"/>
    </xf>
    <xf numFmtId="43" fontId="5" fillId="0" borderId="2" xfId="1" applyFont="1" applyFill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0" xfId="0" applyNumberFormat="1" applyFont="1" applyAlignment="1">
      <alignment horizontal="center" wrapText="1"/>
    </xf>
    <xf numFmtId="43" fontId="5" fillId="0" borderId="2" xfId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43" fontId="5" fillId="0" borderId="2" xfId="1" applyNumberFormat="1" applyFont="1" applyBorder="1" applyAlignment="1">
      <alignment horizontal="right" vertical="center" wrapText="1"/>
    </xf>
    <xf numFmtId="14" fontId="5" fillId="0" borderId="2" xfId="1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left" vertical="center" wrapText="1"/>
    </xf>
    <xf numFmtId="43" fontId="5" fillId="0" borderId="4" xfId="1" applyFont="1" applyBorder="1" applyAlignment="1">
      <alignment vertical="center" wrapText="1"/>
    </xf>
    <xf numFmtId="0" fontId="5" fillId="0" borderId="2" xfId="0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0" fontId="6" fillId="0" borderId="2" xfId="0" applyFont="1" applyBorder="1"/>
    <xf numFmtId="165" fontId="6" fillId="0" borderId="2" xfId="2" applyFont="1" applyBorder="1" applyAlignment="1">
      <alignment horizontal="right"/>
    </xf>
    <xf numFmtId="43" fontId="6" fillId="0" borderId="2" xfId="0" applyNumberFormat="1" applyFont="1" applyBorder="1"/>
    <xf numFmtId="165" fontId="6" fillId="0" borderId="2" xfId="2" applyFont="1" applyBorder="1"/>
    <xf numFmtId="165" fontId="6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left"/>
    </xf>
    <xf numFmtId="43" fontId="6" fillId="0" borderId="3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right" wrapText="1"/>
    </xf>
    <xf numFmtId="43" fontId="3" fillId="0" borderId="5" xfId="1" applyFont="1" applyBorder="1" applyAlignment="1">
      <alignment horizontal="right" wrapText="1"/>
    </xf>
    <xf numFmtId="43" fontId="3" fillId="0" borderId="5" xfId="1" applyFont="1" applyBorder="1" applyAlignment="1">
      <alignment wrapText="1"/>
    </xf>
    <xf numFmtId="165" fontId="3" fillId="0" borderId="6" xfId="0" applyNumberFormat="1" applyFont="1" applyBorder="1" applyAlignment="1">
      <alignment wrapText="1"/>
    </xf>
    <xf numFmtId="43" fontId="3" fillId="0" borderId="6" xfId="1" applyFont="1" applyBorder="1" applyAlignment="1">
      <alignment horizontal="right" wrapText="1"/>
    </xf>
    <xf numFmtId="43" fontId="3" fillId="0" borderId="6" xfId="1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43" fontId="8" fillId="0" borderId="2" xfId="1" applyFont="1" applyBorder="1" applyAlignment="1">
      <alignment horizontal="right" vertical="center" wrapText="1"/>
    </xf>
    <xf numFmtId="0" fontId="0" fillId="0" borderId="2" xfId="0" applyBorder="1" applyAlignment="1">
      <alignment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right" vertical="center" wrapText="1"/>
    </xf>
    <xf numFmtId="43" fontId="8" fillId="0" borderId="2" xfId="1" applyFont="1" applyFill="1" applyBorder="1" applyAlignment="1">
      <alignment horizontal="right" vertical="center" wrapText="1"/>
    </xf>
    <xf numFmtId="0" fontId="0" fillId="0" borderId="6" xfId="0" applyBorder="1" applyAlignment="1">
      <alignment wrapText="1"/>
    </xf>
    <xf numFmtId="0" fontId="9" fillId="0" borderId="6" xfId="0" applyFont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center" wrapText="1"/>
    </xf>
    <xf numFmtId="165" fontId="9" fillId="0" borderId="6" xfId="0" applyNumberFormat="1" applyFont="1" applyBorder="1" applyAlignment="1">
      <alignment wrapText="1"/>
    </xf>
    <xf numFmtId="0" fontId="0" fillId="0" borderId="6" xfId="0" applyBorder="1" applyAlignment="1">
      <alignment horizontal="right" wrapText="1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63" workbookViewId="0">
      <selection sqref="A1:N60"/>
    </sheetView>
  </sheetViews>
  <sheetFormatPr defaultRowHeight="15" x14ac:dyDescent="0.25"/>
  <cols>
    <col min="6" max="6" width="14.140625" customWidth="1"/>
    <col min="8" max="8" width="12.5703125" customWidth="1"/>
    <col min="9" max="9" width="13" customWidth="1"/>
    <col min="10" max="10" width="12.85546875" customWidth="1"/>
    <col min="11" max="11" width="13.7109375" customWidth="1"/>
    <col min="13" max="13" width="14.140625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/>
    </row>
    <row r="2" spans="1:14" ht="79.5" x14ac:dyDescent="0.2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11" t="s">
        <v>12</v>
      </c>
      <c r="M2" s="9" t="s">
        <v>13</v>
      </c>
      <c r="N2" s="12" t="s">
        <v>14</v>
      </c>
    </row>
    <row r="3" spans="1:14" ht="45" x14ac:dyDescent="0.25">
      <c r="A3" s="13" t="s">
        <v>15</v>
      </c>
      <c r="B3" s="14" t="s">
        <v>16</v>
      </c>
      <c r="C3" s="14" t="s">
        <v>17</v>
      </c>
      <c r="D3" s="14" t="s">
        <v>18</v>
      </c>
      <c r="E3" s="15">
        <v>41474</v>
      </c>
      <c r="F3" s="16">
        <v>89713101.359999999</v>
      </c>
      <c r="G3" s="17"/>
      <c r="H3" s="17">
        <v>89713101.359999999</v>
      </c>
      <c r="I3" s="16">
        <v>59664444.950000003</v>
      </c>
      <c r="J3" s="16">
        <v>41904557.310000002</v>
      </c>
      <c r="K3" s="18">
        <v>17759887.640000001</v>
      </c>
      <c r="L3" s="17"/>
      <c r="M3" s="17">
        <v>30048656.41</v>
      </c>
      <c r="N3" s="19" t="s">
        <v>19</v>
      </c>
    </row>
    <row r="4" spans="1:14" ht="56.25" x14ac:dyDescent="0.25">
      <c r="A4" s="13" t="s">
        <v>20</v>
      </c>
      <c r="B4" s="14" t="s">
        <v>21</v>
      </c>
      <c r="C4" s="14" t="s">
        <v>22</v>
      </c>
      <c r="D4" s="14" t="s">
        <v>18</v>
      </c>
      <c r="E4" s="15">
        <v>41474</v>
      </c>
      <c r="F4" s="16">
        <v>134265927.18000001</v>
      </c>
      <c r="G4" s="17"/>
      <c r="H4" s="17">
        <v>134265927.18000001</v>
      </c>
      <c r="I4" s="16">
        <v>107109208.5</v>
      </c>
      <c r="J4" s="16">
        <v>69213939.709999993</v>
      </c>
      <c r="K4" s="18">
        <v>37895268.790000007</v>
      </c>
      <c r="L4" s="17"/>
      <c r="M4" s="17">
        <v>27156718.68</v>
      </c>
      <c r="N4" s="19" t="s">
        <v>19</v>
      </c>
    </row>
    <row r="5" spans="1:14" ht="45" x14ac:dyDescent="0.25">
      <c r="A5" s="13" t="s">
        <v>23</v>
      </c>
      <c r="B5" s="14" t="s">
        <v>24</v>
      </c>
      <c r="C5" s="14" t="s">
        <v>25</v>
      </c>
      <c r="D5" s="14" t="s">
        <v>18</v>
      </c>
      <c r="E5" s="15">
        <v>41474</v>
      </c>
      <c r="F5" s="16">
        <v>147608610.15000001</v>
      </c>
      <c r="G5" s="17"/>
      <c r="H5" s="17">
        <v>147608610.15000001</v>
      </c>
      <c r="I5" s="16">
        <v>104465910.35000001</v>
      </c>
      <c r="J5" s="16">
        <v>73883398.070000008</v>
      </c>
      <c r="K5" s="18">
        <v>30582512.280000001</v>
      </c>
      <c r="L5" s="17"/>
      <c r="M5" s="17">
        <v>43142699.799999997</v>
      </c>
      <c r="N5" s="19" t="s">
        <v>19</v>
      </c>
    </row>
    <row r="6" spans="1:14" ht="45" x14ac:dyDescent="0.25">
      <c r="A6" s="13" t="s">
        <v>26</v>
      </c>
      <c r="B6" s="14" t="s">
        <v>27</v>
      </c>
      <c r="C6" s="14" t="s">
        <v>28</v>
      </c>
      <c r="D6" s="14" t="s">
        <v>18</v>
      </c>
      <c r="E6" s="15">
        <v>41474</v>
      </c>
      <c r="F6" s="16">
        <v>120019713.39</v>
      </c>
      <c r="G6" s="17"/>
      <c r="H6" s="17">
        <v>120019713.39</v>
      </c>
      <c r="I6" s="16">
        <v>114739006.59</v>
      </c>
      <c r="J6" s="16">
        <v>86499655.5</v>
      </c>
      <c r="K6" s="18">
        <v>28239351.090000004</v>
      </c>
      <c r="L6" s="17"/>
      <c r="M6" s="17">
        <v>5280706.8</v>
      </c>
      <c r="N6" s="19" t="s">
        <v>19</v>
      </c>
    </row>
    <row r="7" spans="1:14" ht="45" x14ac:dyDescent="0.25">
      <c r="A7" s="13" t="s">
        <v>29</v>
      </c>
      <c r="B7" s="14" t="s">
        <v>30</v>
      </c>
      <c r="C7" s="14" t="s">
        <v>31</v>
      </c>
      <c r="D7" s="14" t="s">
        <v>18</v>
      </c>
      <c r="E7" s="15">
        <v>41474</v>
      </c>
      <c r="F7" s="16">
        <v>103524731.95999999</v>
      </c>
      <c r="G7" s="17"/>
      <c r="H7" s="17">
        <v>103524731.95999999</v>
      </c>
      <c r="I7" s="16">
        <v>76462239.429999992</v>
      </c>
      <c r="J7" s="16">
        <v>51891024.630000003</v>
      </c>
      <c r="K7" s="18">
        <v>24571214.79999999</v>
      </c>
      <c r="L7" s="17"/>
      <c r="M7" s="17">
        <v>27062492.530000001</v>
      </c>
      <c r="N7" s="19" t="s">
        <v>19</v>
      </c>
    </row>
    <row r="8" spans="1:14" ht="45" x14ac:dyDescent="0.25">
      <c r="A8" s="13" t="s">
        <v>32</v>
      </c>
      <c r="B8" s="20" t="s">
        <v>33</v>
      </c>
      <c r="C8" s="20" t="s">
        <v>34</v>
      </c>
      <c r="D8" s="20" t="s">
        <v>35</v>
      </c>
      <c r="E8" s="21">
        <v>41639</v>
      </c>
      <c r="F8" s="22">
        <v>545112431.63999999</v>
      </c>
      <c r="G8" s="23"/>
      <c r="H8" s="23">
        <v>545112431.63999999</v>
      </c>
      <c r="I8" s="22">
        <v>272556215.81999999</v>
      </c>
      <c r="J8" s="22">
        <v>243533729.49000001</v>
      </c>
      <c r="K8" s="24">
        <v>29022486.329999983</v>
      </c>
      <c r="L8" s="23"/>
      <c r="M8" s="23">
        <v>272556215.81999999</v>
      </c>
      <c r="N8" s="19" t="s">
        <v>19</v>
      </c>
    </row>
    <row r="9" spans="1:14" ht="67.5" x14ac:dyDescent="0.25">
      <c r="A9" s="13" t="s">
        <v>36</v>
      </c>
      <c r="B9" s="25" t="s">
        <v>37</v>
      </c>
      <c r="C9" s="26" t="s">
        <v>38</v>
      </c>
      <c r="D9" s="20" t="s">
        <v>18</v>
      </c>
      <c r="E9" s="15">
        <v>41474</v>
      </c>
      <c r="F9" s="16">
        <v>154268575.81999999</v>
      </c>
      <c r="G9" s="17"/>
      <c r="H9" s="17">
        <v>154268575.81999999</v>
      </c>
      <c r="I9" s="16">
        <v>64018355.629999995</v>
      </c>
      <c r="J9" s="16">
        <v>41199262.520000003</v>
      </c>
      <c r="K9" s="18">
        <v>22819093.109999992</v>
      </c>
      <c r="L9" s="17"/>
      <c r="M9" s="17">
        <v>90250220.189999998</v>
      </c>
      <c r="N9" s="19" t="s">
        <v>19</v>
      </c>
    </row>
    <row r="10" spans="1:14" ht="45" x14ac:dyDescent="0.25">
      <c r="A10" s="13" t="s">
        <v>39</v>
      </c>
      <c r="B10" s="25" t="s">
        <v>40</v>
      </c>
      <c r="C10" s="26" t="s">
        <v>41</v>
      </c>
      <c r="D10" s="20" t="s">
        <v>18</v>
      </c>
      <c r="E10" s="15">
        <v>41585</v>
      </c>
      <c r="F10" s="16">
        <v>43918296</v>
      </c>
      <c r="G10" s="17"/>
      <c r="H10" s="17">
        <v>43918296</v>
      </c>
      <c r="I10" s="16">
        <v>25489994.23</v>
      </c>
      <c r="J10" s="16">
        <v>15575384.960000001</v>
      </c>
      <c r="K10" s="18">
        <v>9914609.2699999996</v>
      </c>
      <c r="L10" s="17"/>
      <c r="M10" s="17">
        <v>18428301.77</v>
      </c>
      <c r="N10" s="19" t="s">
        <v>19</v>
      </c>
    </row>
    <row r="11" spans="1:14" ht="67.5" x14ac:dyDescent="0.25">
      <c r="A11" s="13" t="s">
        <v>42</v>
      </c>
      <c r="B11" s="25" t="s">
        <v>43</v>
      </c>
      <c r="C11" s="26" t="s">
        <v>44</v>
      </c>
      <c r="D11" s="20" t="s">
        <v>18</v>
      </c>
      <c r="E11" s="15">
        <v>41474</v>
      </c>
      <c r="F11" s="16">
        <v>136784607.69999999</v>
      </c>
      <c r="G11" s="17"/>
      <c r="H11" s="17">
        <v>136784607.69999999</v>
      </c>
      <c r="I11" s="16">
        <v>74949907.339999989</v>
      </c>
      <c r="J11" s="16">
        <v>42495701.829999998</v>
      </c>
      <c r="K11" s="18">
        <v>32454205.50999999</v>
      </c>
      <c r="L11" s="17"/>
      <c r="M11" s="17">
        <v>61834700.359999999</v>
      </c>
      <c r="N11" s="19" t="s">
        <v>19</v>
      </c>
    </row>
    <row r="12" spans="1:14" ht="56.25" x14ac:dyDescent="0.25">
      <c r="A12" s="13" t="s">
        <v>45</v>
      </c>
      <c r="B12" s="25" t="s">
        <v>46</v>
      </c>
      <c r="C12" s="26" t="s">
        <v>47</v>
      </c>
      <c r="D12" s="20" t="s">
        <v>18</v>
      </c>
      <c r="E12" s="15">
        <v>41474</v>
      </c>
      <c r="F12" s="16">
        <v>68909135.950000003</v>
      </c>
      <c r="G12" s="17"/>
      <c r="H12" s="17">
        <v>68909135.950000003</v>
      </c>
      <c r="I12" s="16">
        <v>57054322.260000005</v>
      </c>
      <c r="J12" s="16">
        <v>21104692.440000001</v>
      </c>
      <c r="K12" s="18">
        <v>35949629.820000008</v>
      </c>
      <c r="L12" s="17"/>
      <c r="M12" s="17">
        <v>11854813.689999999</v>
      </c>
      <c r="N12" s="19" t="s">
        <v>19</v>
      </c>
    </row>
    <row r="13" spans="1:14" ht="56.25" x14ac:dyDescent="0.25">
      <c r="A13" s="13" t="s">
        <v>48</v>
      </c>
      <c r="B13" s="25" t="s">
        <v>49</v>
      </c>
      <c r="C13" s="25" t="s">
        <v>50</v>
      </c>
      <c r="D13" s="20" t="s">
        <v>51</v>
      </c>
      <c r="E13" s="21">
        <v>41164</v>
      </c>
      <c r="F13" s="22">
        <v>1583292380</v>
      </c>
      <c r="G13" s="23">
        <v>324193678</v>
      </c>
      <c r="H13" s="23">
        <v>1907486058</v>
      </c>
      <c r="I13" s="16">
        <v>1645195353.8</v>
      </c>
      <c r="J13" s="22">
        <v>1602207714.6900001</v>
      </c>
      <c r="K13" s="24">
        <v>42987639.109999895</v>
      </c>
      <c r="L13" s="23"/>
      <c r="M13" s="23">
        <v>262290704.19999999</v>
      </c>
      <c r="N13" s="19" t="s">
        <v>19</v>
      </c>
    </row>
    <row r="14" spans="1:14" ht="67.5" x14ac:dyDescent="0.25">
      <c r="A14" s="13" t="s">
        <v>52</v>
      </c>
      <c r="B14" s="25" t="s">
        <v>53</v>
      </c>
      <c r="C14" s="25" t="s">
        <v>54</v>
      </c>
      <c r="D14" s="25" t="s">
        <v>18</v>
      </c>
      <c r="E14" s="15"/>
      <c r="F14" s="16">
        <v>42652615.719999999</v>
      </c>
      <c r="G14" s="17">
        <v>11665062.620000005</v>
      </c>
      <c r="H14" s="17">
        <v>54317678.340000004</v>
      </c>
      <c r="I14" s="16">
        <v>51601794.420000002</v>
      </c>
      <c r="J14" s="16">
        <v>31346817.489999998</v>
      </c>
      <c r="K14" s="18">
        <v>20254976.930000003</v>
      </c>
      <c r="L14" s="17"/>
      <c r="M14" s="17">
        <v>2715883.92</v>
      </c>
      <c r="N14" s="19" t="s">
        <v>19</v>
      </c>
    </row>
    <row r="15" spans="1:14" ht="33.75" x14ac:dyDescent="0.25">
      <c r="A15" s="13" t="s">
        <v>55</v>
      </c>
      <c r="B15" s="26" t="s">
        <v>56</v>
      </c>
      <c r="C15" s="26" t="s">
        <v>57</v>
      </c>
      <c r="D15" s="26" t="s">
        <v>51</v>
      </c>
      <c r="E15" s="15">
        <v>41309</v>
      </c>
      <c r="F15" s="16">
        <v>848011338.5</v>
      </c>
      <c r="G15" s="17">
        <v>50000000</v>
      </c>
      <c r="H15" s="17">
        <v>898011338.5</v>
      </c>
      <c r="I15" s="16">
        <v>849139211.13</v>
      </c>
      <c r="J15" s="16">
        <v>662347717.78999996</v>
      </c>
      <c r="K15" s="18">
        <v>186791493.34000003</v>
      </c>
      <c r="L15" s="17"/>
      <c r="M15" s="17">
        <v>48872127.369999997</v>
      </c>
      <c r="N15" s="19" t="s">
        <v>19</v>
      </c>
    </row>
    <row r="16" spans="1:14" ht="45" x14ac:dyDescent="0.25">
      <c r="A16" s="13" t="s">
        <v>58</v>
      </c>
      <c r="B16" s="26" t="s">
        <v>59</v>
      </c>
      <c r="C16" s="26" t="s">
        <v>60</v>
      </c>
      <c r="D16" s="26" t="s">
        <v>51</v>
      </c>
      <c r="E16" s="15">
        <v>41109</v>
      </c>
      <c r="F16" s="16">
        <v>643578559.32000005</v>
      </c>
      <c r="G16" s="17"/>
      <c r="H16" s="17">
        <v>643578559.32000005</v>
      </c>
      <c r="I16" s="16">
        <v>613078837.6500001</v>
      </c>
      <c r="J16" s="16">
        <v>420740234.19999999</v>
      </c>
      <c r="K16" s="18">
        <v>192338603.45000011</v>
      </c>
      <c r="L16" s="17"/>
      <c r="M16" s="17">
        <v>30499721.670000002</v>
      </c>
      <c r="N16" s="19" t="s">
        <v>19</v>
      </c>
    </row>
    <row r="17" spans="1:14" ht="33.75" x14ac:dyDescent="0.25">
      <c r="A17" s="13" t="s">
        <v>61</v>
      </c>
      <c r="B17" s="25" t="s">
        <v>62</v>
      </c>
      <c r="C17" s="27" t="s">
        <v>63</v>
      </c>
      <c r="D17" s="26" t="s">
        <v>51</v>
      </c>
      <c r="E17" s="15">
        <v>40996</v>
      </c>
      <c r="F17" s="16">
        <v>956103986.25999999</v>
      </c>
      <c r="G17" s="17"/>
      <c r="H17" s="17">
        <v>956103986.25999999</v>
      </c>
      <c r="I17" s="16">
        <v>910836648.56999993</v>
      </c>
      <c r="J17" s="16">
        <v>846833829.75</v>
      </c>
      <c r="K17" s="18">
        <v>64002818.819999933</v>
      </c>
      <c r="L17" s="17"/>
      <c r="M17" s="17">
        <v>45267337.689999998</v>
      </c>
      <c r="N17" s="19" t="s">
        <v>19</v>
      </c>
    </row>
    <row r="18" spans="1:14" ht="22.5" x14ac:dyDescent="0.25">
      <c r="A18" s="13" t="s">
        <v>64</v>
      </c>
      <c r="B18" s="25" t="s">
        <v>65</v>
      </c>
      <c r="C18" s="25" t="s">
        <v>66</v>
      </c>
      <c r="D18" s="25" t="s">
        <v>51</v>
      </c>
      <c r="E18" s="21">
        <v>40871</v>
      </c>
      <c r="F18" s="22">
        <v>1002883612.5</v>
      </c>
      <c r="G18" s="23">
        <v>255567890</v>
      </c>
      <c r="H18" s="23">
        <v>1258451502.5</v>
      </c>
      <c r="I18" s="22">
        <v>855684321.97000003</v>
      </c>
      <c r="J18" s="22">
        <v>667433215.44000006</v>
      </c>
      <c r="K18" s="24">
        <v>188251106.52999997</v>
      </c>
      <c r="L18" s="23"/>
      <c r="M18" s="23"/>
      <c r="N18" s="19" t="s">
        <v>19</v>
      </c>
    </row>
    <row r="19" spans="1:14" ht="22.5" x14ac:dyDescent="0.25">
      <c r="A19" s="13" t="s">
        <v>67</v>
      </c>
      <c r="B19" s="26" t="s">
        <v>68</v>
      </c>
      <c r="C19" s="27" t="s">
        <v>69</v>
      </c>
      <c r="D19" s="26" t="s">
        <v>51</v>
      </c>
      <c r="E19" s="15">
        <v>40871</v>
      </c>
      <c r="F19" s="16">
        <v>995662458</v>
      </c>
      <c r="G19" s="17"/>
      <c r="H19" s="17">
        <v>995662458</v>
      </c>
      <c r="I19" s="16">
        <v>858736153.18000007</v>
      </c>
      <c r="J19" s="16">
        <v>761819271.47000003</v>
      </c>
      <c r="K19" s="18">
        <v>96916881.710000038</v>
      </c>
      <c r="L19" s="17"/>
      <c r="M19" s="17">
        <v>136926304.81999999</v>
      </c>
      <c r="N19" s="19" t="s">
        <v>19</v>
      </c>
    </row>
    <row r="20" spans="1:14" ht="33.75" x14ac:dyDescent="0.25">
      <c r="A20" s="13" t="s">
        <v>70</v>
      </c>
      <c r="B20" s="20" t="s">
        <v>71</v>
      </c>
      <c r="C20" s="25" t="s">
        <v>72</v>
      </c>
      <c r="D20" s="20" t="s">
        <v>51</v>
      </c>
      <c r="E20" s="15">
        <v>40781</v>
      </c>
      <c r="F20" s="16">
        <v>1159412592.5</v>
      </c>
      <c r="G20" s="17">
        <v>342590960.25</v>
      </c>
      <c r="H20" s="17">
        <v>1502003552.75</v>
      </c>
      <c r="I20" s="16">
        <v>1339687273.6900001</v>
      </c>
      <c r="J20" s="16">
        <v>961864783.61000001</v>
      </c>
      <c r="K20" s="18">
        <v>377822490.08000004</v>
      </c>
      <c r="L20" s="17"/>
      <c r="M20" s="17">
        <v>162316279.06</v>
      </c>
      <c r="N20" s="19" t="s">
        <v>19</v>
      </c>
    </row>
    <row r="21" spans="1:14" ht="45" x14ac:dyDescent="0.25">
      <c r="A21" s="13" t="s">
        <v>73</v>
      </c>
      <c r="B21" s="25" t="s">
        <v>74</v>
      </c>
      <c r="C21" s="25" t="s">
        <v>75</v>
      </c>
      <c r="D21" s="25" t="s">
        <v>51</v>
      </c>
      <c r="E21" s="15">
        <v>41584</v>
      </c>
      <c r="F21" s="16">
        <v>24268230</v>
      </c>
      <c r="G21" s="17"/>
      <c r="H21" s="17">
        <v>24268230</v>
      </c>
      <c r="I21" s="16">
        <v>15817715.18</v>
      </c>
      <c r="J21" s="16">
        <v>8581816.5299999993</v>
      </c>
      <c r="K21" s="18">
        <v>7235898.6500000004</v>
      </c>
      <c r="L21" s="17"/>
      <c r="M21" s="17">
        <v>8450514.8200000003</v>
      </c>
      <c r="N21" s="19" t="s">
        <v>19</v>
      </c>
    </row>
    <row r="22" spans="1:14" ht="45" x14ac:dyDescent="0.25">
      <c r="A22" s="13" t="s">
        <v>76</v>
      </c>
      <c r="B22" s="26" t="s">
        <v>77</v>
      </c>
      <c r="C22" s="26" t="s">
        <v>78</v>
      </c>
      <c r="D22" s="26" t="s">
        <v>79</v>
      </c>
      <c r="E22" s="15">
        <v>41151</v>
      </c>
      <c r="F22" s="16">
        <v>2573584395.75</v>
      </c>
      <c r="G22" s="17"/>
      <c r="H22" s="17">
        <v>2573584395.75</v>
      </c>
      <c r="I22" s="16">
        <v>2066066586.76</v>
      </c>
      <c r="J22" s="16">
        <v>1766066586.8100002</v>
      </c>
      <c r="K22" s="18">
        <v>299999999.94999981</v>
      </c>
      <c r="L22" s="17"/>
      <c r="M22" s="17">
        <v>507517808.99000001</v>
      </c>
      <c r="N22" s="19" t="s">
        <v>19</v>
      </c>
    </row>
    <row r="23" spans="1:14" ht="56.25" x14ac:dyDescent="0.25">
      <c r="A23" s="13" t="s">
        <v>80</v>
      </c>
      <c r="B23" s="25" t="s">
        <v>81</v>
      </c>
      <c r="C23" s="25" t="s">
        <v>82</v>
      </c>
      <c r="D23" s="26" t="s">
        <v>35</v>
      </c>
      <c r="E23" s="15">
        <v>41029</v>
      </c>
      <c r="F23" s="16">
        <v>27204696.550000001</v>
      </c>
      <c r="G23" s="17"/>
      <c r="H23" s="17">
        <v>27204696.550000001</v>
      </c>
      <c r="I23" s="17">
        <v>27204696.550000001</v>
      </c>
      <c r="J23" s="16">
        <v>25844461.719999999</v>
      </c>
      <c r="K23" s="18">
        <f>I23-J23</f>
        <v>1360234.8300000019</v>
      </c>
      <c r="L23" s="17"/>
      <c r="M23" s="17">
        <v>1360234.83</v>
      </c>
      <c r="N23" s="19" t="s">
        <v>19</v>
      </c>
    </row>
    <row r="24" spans="1:14" ht="78.75" x14ac:dyDescent="0.25">
      <c r="A24" s="13" t="s">
        <v>83</v>
      </c>
      <c r="B24" s="25" t="s">
        <v>84</v>
      </c>
      <c r="C24" s="25" t="s">
        <v>85</v>
      </c>
      <c r="D24" s="25" t="s">
        <v>86</v>
      </c>
      <c r="E24" s="15">
        <v>41626</v>
      </c>
      <c r="F24" s="16">
        <v>39512803.5</v>
      </c>
      <c r="G24" s="17"/>
      <c r="H24" s="17">
        <v>39512803.5</v>
      </c>
      <c r="I24" s="16">
        <v>27658962.449999999</v>
      </c>
      <c r="J24" s="16">
        <v>5000000</v>
      </c>
      <c r="K24" s="18">
        <v>22658962.449999999</v>
      </c>
      <c r="L24" s="17"/>
      <c r="M24" s="17">
        <v>11853841.050000001</v>
      </c>
      <c r="N24" s="19" t="s">
        <v>19</v>
      </c>
    </row>
    <row r="25" spans="1:14" ht="33.75" x14ac:dyDescent="0.25">
      <c r="A25" s="13" t="s">
        <v>87</v>
      </c>
      <c r="B25" s="25" t="s">
        <v>88</v>
      </c>
      <c r="C25" s="25" t="s">
        <v>89</v>
      </c>
      <c r="D25" s="25" t="s">
        <v>90</v>
      </c>
      <c r="E25" s="15">
        <v>41327</v>
      </c>
      <c r="F25" s="22">
        <v>49843007.280000001</v>
      </c>
      <c r="G25" s="17"/>
      <c r="H25" s="17">
        <v>49843007.280000001</v>
      </c>
      <c r="I25" s="16">
        <v>49843007.280000001</v>
      </c>
      <c r="J25" s="16">
        <v>39914405.840000004</v>
      </c>
      <c r="K25" s="18">
        <v>9928601.4399999976</v>
      </c>
      <c r="L25" s="17"/>
      <c r="M25" s="17">
        <v>0</v>
      </c>
      <c r="N25" s="19" t="s">
        <v>91</v>
      </c>
    </row>
    <row r="26" spans="1:14" ht="56.25" x14ac:dyDescent="0.25">
      <c r="A26" s="13" t="s">
        <v>92</v>
      </c>
      <c r="B26" s="26" t="s">
        <v>93</v>
      </c>
      <c r="C26" s="25" t="s">
        <v>94</v>
      </c>
      <c r="D26" s="20" t="s">
        <v>95</v>
      </c>
      <c r="E26" s="15">
        <v>40747</v>
      </c>
      <c r="F26" s="16">
        <v>8309700</v>
      </c>
      <c r="G26" s="17"/>
      <c r="H26" s="17">
        <v>8309700</v>
      </c>
      <c r="I26" s="16">
        <v>8309700</v>
      </c>
      <c r="J26" s="16">
        <v>7894215</v>
      </c>
      <c r="K26" s="18">
        <v>415485</v>
      </c>
      <c r="L26" s="17"/>
      <c r="M26" s="17">
        <v>0</v>
      </c>
      <c r="N26" s="19" t="s">
        <v>19</v>
      </c>
    </row>
    <row r="27" spans="1:14" ht="45" x14ac:dyDescent="0.25">
      <c r="A27" s="13" t="s">
        <v>96</v>
      </c>
      <c r="B27" s="25" t="s">
        <v>97</v>
      </c>
      <c r="C27" s="25" t="s">
        <v>98</v>
      </c>
      <c r="D27" s="25" t="s">
        <v>95</v>
      </c>
      <c r="E27" s="15">
        <v>41869</v>
      </c>
      <c r="F27" s="16">
        <v>604961645.72000003</v>
      </c>
      <c r="G27" s="17"/>
      <c r="H27" s="17">
        <v>604961645.72000003</v>
      </c>
      <c r="I27" s="16">
        <v>574713563.43000007</v>
      </c>
      <c r="J27" s="16">
        <v>302480822.85000002</v>
      </c>
      <c r="K27" s="18">
        <v>272232740.58000004</v>
      </c>
      <c r="L27" s="17"/>
      <c r="M27" s="17">
        <v>30248082.289999999</v>
      </c>
      <c r="N27" s="19" t="s">
        <v>19</v>
      </c>
    </row>
    <row r="28" spans="1:14" ht="56.25" x14ac:dyDescent="0.25">
      <c r="A28" s="13" t="s">
        <v>99</v>
      </c>
      <c r="B28" s="25" t="s">
        <v>100</v>
      </c>
      <c r="C28" s="25" t="s">
        <v>101</v>
      </c>
      <c r="D28" s="25" t="s">
        <v>95</v>
      </c>
      <c r="E28" s="15">
        <v>43151</v>
      </c>
      <c r="F28" s="16">
        <v>11400100</v>
      </c>
      <c r="G28" s="17"/>
      <c r="H28" s="17">
        <v>11400100</v>
      </c>
      <c r="I28" s="16">
        <v>10779511.800000001</v>
      </c>
      <c r="J28" s="16">
        <v>10240536.199999999</v>
      </c>
      <c r="K28" s="18">
        <v>538975.60000000149</v>
      </c>
      <c r="L28" s="17"/>
      <c r="M28" s="17">
        <v>620588.19999999995</v>
      </c>
      <c r="N28" s="19" t="s">
        <v>19</v>
      </c>
    </row>
    <row r="29" spans="1:14" ht="56.25" x14ac:dyDescent="0.25">
      <c r="A29" s="13" t="s">
        <v>102</v>
      </c>
      <c r="B29" s="20" t="s">
        <v>103</v>
      </c>
      <c r="C29" s="20" t="s">
        <v>104</v>
      </c>
      <c r="D29" s="20" t="s">
        <v>105</v>
      </c>
      <c r="E29" s="15">
        <v>40977</v>
      </c>
      <c r="F29" s="16">
        <v>4871002.5</v>
      </c>
      <c r="G29" s="17"/>
      <c r="H29" s="17">
        <v>4871002.5</v>
      </c>
      <c r="I29" s="16">
        <v>4871002.5</v>
      </c>
      <c r="J29" s="16">
        <v>2014077.9900000002</v>
      </c>
      <c r="K29" s="18">
        <v>2856924.51</v>
      </c>
      <c r="L29" s="17"/>
      <c r="M29" s="17">
        <v>0</v>
      </c>
      <c r="N29" s="19" t="s">
        <v>19</v>
      </c>
    </row>
    <row r="30" spans="1:14" ht="101.25" x14ac:dyDescent="0.25">
      <c r="A30" s="13" t="s">
        <v>106</v>
      </c>
      <c r="B30" s="25" t="s">
        <v>107</v>
      </c>
      <c r="C30" s="26" t="s">
        <v>108</v>
      </c>
      <c r="D30" s="20" t="s">
        <v>109</v>
      </c>
      <c r="E30" s="15">
        <v>41616</v>
      </c>
      <c r="F30" s="16">
        <v>29855760.800000001</v>
      </c>
      <c r="G30" s="17"/>
      <c r="H30" s="17">
        <v>29855760.800000001</v>
      </c>
      <c r="I30" s="16">
        <v>29855760.800000001</v>
      </c>
      <c r="J30" s="18">
        <v>28536924.780000001</v>
      </c>
      <c r="K30" s="18">
        <v>1318836.0199999996</v>
      </c>
      <c r="L30" s="17"/>
      <c r="M30" s="17">
        <v>0</v>
      </c>
      <c r="N30" s="28" t="s">
        <v>19</v>
      </c>
    </row>
    <row r="31" spans="1:14" ht="90" x14ac:dyDescent="0.25">
      <c r="A31" s="13" t="s">
        <v>110</v>
      </c>
      <c r="B31" s="25" t="s">
        <v>111</v>
      </c>
      <c r="C31" s="25" t="s">
        <v>112</v>
      </c>
      <c r="D31" s="25" t="s">
        <v>51</v>
      </c>
      <c r="E31" s="15">
        <v>41793</v>
      </c>
      <c r="F31" s="16">
        <v>186127688.25</v>
      </c>
      <c r="G31" s="17">
        <v>210802798.74000001</v>
      </c>
      <c r="H31" s="17">
        <v>396930486.99000001</v>
      </c>
      <c r="I31" s="16">
        <v>316098965.72000003</v>
      </c>
      <c r="J31" s="18">
        <v>296513801</v>
      </c>
      <c r="K31" s="18">
        <v>19585164.720000029</v>
      </c>
      <c r="L31" s="17"/>
      <c r="M31" s="17">
        <v>80831521.269999996</v>
      </c>
      <c r="N31" s="28" t="s">
        <v>19</v>
      </c>
    </row>
    <row r="32" spans="1:14" ht="45" x14ac:dyDescent="0.25">
      <c r="A32" s="13" t="s">
        <v>113</v>
      </c>
      <c r="B32" s="25" t="s">
        <v>114</v>
      </c>
      <c r="C32" s="25" t="s">
        <v>115</v>
      </c>
      <c r="D32" s="26" t="s">
        <v>51</v>
      </c>
      <c r="E32" s="15">
        <v>41120</v>
      </c>
      <c r="F32" s="16">
        <v>582897538.13</v>
      </c>
      <c r="G32" s="17"/>
      <c r="H32" s="17">
        <v>582897538.13</v>
      </c>
      <c r="I32" s="16">
        <v>518121870.14999998</v>
      </c>
      <c r="J32" s="18">
        <v>401195051.65999997</v>
      </c>
      <c r="K32" s="18">
        <v>116926818.49000001</v>
      </c>
      <c r="L32" s="17"/>
      <c r="M32" s="17">
        <v>64775667.979999997</v>
      </c>
      <c r="N32" s="28" t="s">
        <v>19</v>
      </c>
    </row>
    <row r="33" spans="1:14" ht="56.25" x14ac:dyDescent="0.25">
      <c r="A33" s="13" t="s">
        <v>116</v>
      </c>
      <c r="B33" s="25" t="s">
        <v>117</v>
      </c>
      <c r="C33" s="25" t="s">
        <v>118</v>
      </c>
      <c r="D33" s="25" t="s">
        <v>119</v>
      </c>
      <c r="E33" s="21">
        <v>42641</v>
      </c>
      <c r="F33" s="22">
        <v>1349364658.51</v>
      </c>
      <c r="G33" s="23">
        <v>501567120.49000001</v>
      </c>
      <c r="H33" s="23">
        <v>1850931779</v>
      </c>
      <c r="I33" s="16">
        <v>1850839219.8700001</v>
      </c>
      <c r="J33" s="22">
        <v>1349272099.3800001</v>
      </c>
      <c r="K33" s="24">
        <v>501567120.49000001</v>
      </c>
      <c r="L33" s="23"/>
      <c r="M33" s="22">
        <v>92559.129999875993</v>
      </c>
      <c r="N33" s="29" t="s">
        <v>19</v>
      </c>
    </row>
    <row r="34" spans="1:14" ht="90" x14ac:dyDescent="0.25">
      <c r="A34" s="13" t="s">
        <v>120</v>
      </c>
      <c r="B34" s="25" t="s">
        <v>121</v>
      </c>
      <c r="C34" s="25" t="s">
        <v>122</v>
      </c>
      <c r="D34" s="25" t="s">
        <v>51</v>
      </c>
      <c r="E34" s="15">
        <v>42968</v>
      </c>
      <c r="F34" s="16">
        <v>613333574.03999996</v>
      </c>
      <c r="G34" s="17"/>
      <c r="H34" s="17">
        <v>613333574.03999996</v>
      </c>
      <c r="I34" s="16">
        <v>602666896.01999998</v>
      </c>
      <c r="J34" s="16">
        <v>506666787.01999998</v>
      </c>
      <c r="K34" s="18">
        <v>96000109</v>
      </c>
      <c r="L34" s="17"/>
      <c r="M34" s="17">
        <v>10666678.02</v>
      </c>
      <c r="N34" s="30" t="s">
        <v>91</v>
      </c>
    </row>
    <row r="35" spans="1:14" ht="56.25" x14ac:dyDescent="0.25">
      <c r="A35" s="13" t="s">
        <v>123</v>
      </c>
      <c r="B35" s="25" t="s">
        <v>124</v>
      </c>
      <c r="C35" s="25" t="s">
        <v>125</v>
      </c>
      <c r="D35" s="26" t="s">
        <v>119</v>
      </c>
      <c r="E35" s="15">
        <v>42781</v>
      </c>
      <c r="F35" s="16">
        <v>2782771.72</v>
      </c>
      <c r="G35" s="17"/>
      <c r="H35" s="17">
        <v>2782771.72</v>
      </c>
      <c r="I35" s="16">
        <v>2782771.72</v>
      </c>
      <c r="J35" s="16">
        <v>1536404.93</v>
      </c>
      <c r="K35" s="18">
        <v>1246366.7900000003</v>
      </c>
      <c r="L35" s="17"/>
      <c r="M35" s="17">
        <v>0</v>
      </c>
      <c r="N35" s="30" t="s">
        <v>19</v>
      </c>
    </row>
    <row r="36" spans="1:14" ht="56.25" x14ac:dyDescent="0.25">
      <c r="A36" s="13" t="s">
        <v>126</v>
      </c>
      <c r="B36" s="26" t="s">
        <v>127</v>
      </c>
      <c r="C36" s="25" t="s">
        <v>128</v>
      </c>
      <c r="D36" s="26" t="s">
        <v>119</v>
      </c>
      <c r="E36" s="15">
        <v>42299</v>
      </c>
      <c r="F36" s="16">
        <v>24254767.370000001</v>
      </c>
      <c r="G36" s="17"/>
      <c r="H36" s="17">
        <v>24254767.370000001</v>
      </c>
      <c r="I36" s="16">
        <v>24254767.370000001</v>
      </c>
      <c r="J36" s="16">
        <v>22067033.210000001</v>
      </c>
      <c r="K36" s="18">
        <v>2187734.16</v>
      </c>
      <c r="L36" s="17"/>
      <c r="M36" s="17">
        <v>0</v>
      </c>
      <c r="N36" s="30" t="s">
        <v>19</v>
      </c>
    </row>
    <row r="37" spans="1:14" ht="112.5" x14ac:dyDescent="0.25">
      <c r="A37" s="13" t="s">
        <v>129</v>
      </c>
      <c r="B37" s="31" t="s">
        <v>130</v>
      </c>
      <c r="C37" s="31" t="s">
        <v>131</v>
      </c>
      <c r="D37" s="25" t="s">
        <v>51</v>
      </c>
      <c r="E37" s="15">
        <v>42717</v>
      </c>
      <c r="F37" s="16">
        <v>14762355.300000001</v>
      </c>
      <c r="G37" s="17"/>
      <c r="H37" s="17">
        <v>14762355.300000001</v>
      </c>
      <c r="I37" s="17">
        <v>14762355.300000001</v>
      </c>
      <c r="J37" s="16">
        <v>13424237.539999999</v>
      </c>
      <c r="K37" s="18">
        <f>I37-J37</f>
        <v>1338117.7600000016</v>
      </c>
      <c r="L37" s="17"/>
      <c r="M37" s="17">
        <v>600000</v>
      </c>
      <c r="N37" s="30" t="s">
        <v>19</v>
      </c>
    </row>
    <row r="38" spans="1:14" ht="112.5" x14ac:dyDescent="0.25">
      <c r="A38" s="13" t="s">
        <v>132</v>
      </c>
      <c r="B38" s="32" t="s">
        <v>133</v>
      </c>
      <c r="C38" s="32" t="s">
        <v>134</v>
      </c>
      <c r="D38" s="26" t="s">
        <v>135</v>
      </c>
      <c r="E38" s="33">
        <v>43053</v>
      </c>
      <c r="F38" s="16">
        <v>1990150</v>
      </c>
      <c r="G38" s="34"/>
      <c r="H38" s="17">
        <v>1990150</v>
      </c>
      <c r="I38" s="16">
        <v>1990150</v>
      </c>
      <c r="J38" s="16">
        <v>1890642.5</v>
      </c>
      <c r="K38" s="18">
        <v>99507.5</v>
      </c>
      <c r="L38" s="34"/>
      <c r="M38" s="34">
        <v>0</v>
      </c>
      <c r="N38" s="35" t="s">
        <v>19</v>
      </c>
    </row>
    <row r="39" spans="1:14" ht="90" x14ac:dyDescent="0.25">
      <c r="A39" s="13" t="s">
        <v>136</v>
      </c>
      <c r="B39" s="31" t="s">
        <v>137</v>
      </c>
      <c r="C39" s="31" t="s">
        <v>138</v>
      </c>
      <c r="D39" s="25" t="s">
        <v>135</v>
      </c>
      <c r="E39" s="15">
        <v>43223</v>
      </c>
      <c r="F39" s="36">
        <v>1875107208.02</v>
      </c>
      <c r="G39" s="37"/>
      <c r="H39" s="17">
        <v>1875107208.02</v>
      </c>
      <c r="I39" s="16">
        <v>1781351847.6199999</v>
      </c>
      <c r="J39" s="16">
        <v>1500085766.4200001</v>
      </c>
      <c r="K39" s="18">
        <v>281266081.19999981</v>
      </c>
      <c r="L39" s="17"/>
      <c r="M39" s="17">
        <v>93755360.400000006</v>
      </c>
      <c r="N39" s="30" t="s">
        <v>19</v>
      </c>
    </row>
    <row r="40" spans="1:14" ht="112.5" x14ac:dyDescent="0.25">
      <c r="A40" s="13" t="s">
        <v>139</v>
      </c>
      <c r="B40" s="32" t="s">
        <v>140</v>
      </c>
      <c r="C40" s="32" t="s">
        <v>141</v>
      </c>
      <c r="D40" s="25" t="s">
        <v>142</v>
      </c>
      <c r="E40" s="15">
        <v>42882</v>
      </c>
      <c r="F40" s="16">
        <v>3559975</v>
      </c>
      <c r="G40" s="17"/>
      <c r="H40" s="17">
        <v>3559975</v>
      </c>
      <c r="I40" s="16">
        <v>3559975</v>
      </c>
      <c r="J40" s="16">
        <v>3381976.25</v>
      </c>
      <c r="K40" s="18">
        <v>177998.75</v>
      </c>
      <c r="L40" s="17"/>
      <c r="M40" s="17">
        <v>0</v>
      </c>
      <c r="N40" s="30" t="s">
        <v>19</v>
      </c>
    </row>
    <row r="41" spans="1:14" ht="67.5" x14ac:dyDescent="0.25">
      <c r="A41" s="13" t="s">
        <v>143</v>
      </c>
      <c r="B41" s="32" t="s">
        <v>144</v>
      </c>
      <c r="C41" s="31" t="s">
        <v>145</v>
      </c>
      <c r="D41" s="26" t="s">
        <v>119</v>
      </c>
      <c r="E41" s="15">
        <v>42769</v>
      </c>
      <c r="F41" s="16">
        <v>499793077.60000002</v>
      </c>
      <c r="G41" s="17"/>
      <c r="H41" s="17">
        <v>499793077.60000002</v>
      </c>
      <c r="I41" s="16">
        <v>499793077.60000002</v>
      </c>
      <c r="J41" s="16">
        <v>473535312.66999996</v>
      </c>
      <c r="K41" s="18">
        <v>26257764.930000067</v>
      </c>
      <c r="L41" s="17"/>
      <c r="M41" s="17">
        <v>0</v>
      </c>
      <c r="N41" s="30" t="s">
        <v>19</v>
      </c>
    </row>
    <row r="42" spans="1:14" ht="78.75" x14ac:dyDescent="0.25">
      <c r="A42" s="13" t="s">
        <v>146</v>
      </c>
      <c r="B42" s="31" t="s">
        <v>140</v>
      </c>
      <c r="C42" s="31" t="s">
        <v>147</v>
      </c>
      <c r="D42" s="25" t="s">
        <v>142</v>
      </c>
      <c r="E42" s="15">
        <v>43283</v>
      </c>
      <c r="F42" s="22">
        <v>5010348.74</v>
      </c>
      <c r="G42" s="17"/>
      <c r="H42" s="17">
        <v>5010348.74</v>
      </c>
      <c r="I42" s="16">
        <v>5010348.74</v>
      </c>
      <c r="J42" s="16">
        <v>4759831.3000000007</v>
      </c>
      <c r="K42" s="18">
        <v>250517.43999999948</v>
      </c>
      <c r="L42" s="17"/>
      <c r="M42" s="17"/>
      <c r="N42" s="30" t="s">
        <v>19</v>
      </c>
    </row>
    <row r="43" spans="1:14" ht="101.25" x14ac:dyDescent="0.25">
      <c r="A43" s="13" t="s">
        <v>148</v>
      </c>
      <c r="B43" s="31" t="s">
        <v>149</v>
      </c>
      <c r="C43" s="31" t="s">
        <v>150</v>
      </c>
      <c r="D43" s="26" t="s">
        <v>151</v>
      </c>
      <c r="E43" s="15">
        <v>43360</v>
      </c>
      <c r="F43" s="16">
        <v>21286090.109999999</v>
      </c>
      <c r="G43" s="17"/>
      <c r="H43" s="17">
        <v>21286090.109999999</v>
      </c>
      <c r="I43" s="17">
        <v>21286090.109999999</v>
      </c>
      <c r="J43" s="16">
        <v>20079285.600000001</v>
      </c>
      <c r="K43" s="18">
        <f>I43-J43</f>
        <v>1206804.5099999979</v>
      </c>
      <c r="L43" s="17"/>
      <c r="M43" s="17">
        <v>1064304.51</v>
      </c>
      <c r="N43" s="30" t="s">
        <v>19</v>
      </c>
    </row>
    <row r="44" spans="1:14" ht="56.25" x14ac:dyDescent="0.25">
      <c r="A44" s="13" t="s">
        <v>152</v>
      </c>
      <c r="B44" s="32" t="s">
        <v>100</v>
      </c>
      <c r="C44" s="32" t="s">
        <v>101</v>
      </c>
      <c r="D44" s="26" t="s">
        <v>95</v>
      </c>
      <c r="E44" s="15">
        <v>41698</v>
      </c>
      <c r="F44" s="16">
        <v>11400100</v>
      </c>
      <c r="G44" s="17"/>
      <c r="H44" s="17">
        <v>11400100</v>
      </c>
      <c r="I44" s="16">
        <v>10779511.800000001</v>
      </c>
      <c r="J44" s="16">
        <v>10240536.199999999</v>
      </c>
      <c r="K44" s="38">
        <v>538975.60000000149</v>
      </c>
      <c r="L44" s="17"/>
      <c r="M44" s="17">
        <v>620588.19999999995</v>
      </c>
      <c r="N44" s="39" t="s">
        <v>19</v>
      </c>
    </row>
    <row r="45" spans="1:14" ht="57" x14ac:dyDescent="0.25">
      <c r="A45" s="13" t="s">
        <v>153</v>
      </c>
      <c r="B45" s="40" t="s">
        <v>154</v>
      </c>
      <c r="C45" s="41" t="s">
        <v>155</v>
      </c>
      <c r="D45" s="41" t="s">
        <v>51</v>
      </c>
      <c r="E45" s="42" t="s">
        <v>156</v>
      </c>
      <c r="F45" s="43">
        <v>891822525.29999995</v>
      </c>
      <c r="G45" s="44">
        <f>H45-F45</f>
        <v>192638776.46000004</v>
      </c>
      <c r="H45" s="43">
        <v>1084461301.76</v>
      </c>
      <c r="I45" s="45">
        <v>1027920975.37</v>
      </c>
      <c r="J45" s="43">
        <v>809369105.35000002</v>
      </c>
      <c r="K45" s="46">
        <f>I45-J45</f>
        <v>218551870.01999998</v>
      </c>
      <c r="L45" s="44"/>
      <c r="M45" s="47"/>
      <c r="N45" s="47"/>
    </row>
    <row r="46" spans="1:14" ht="56.25" x14ac:dyDescent="0.25">
      <c r="A46" s="13" t="s">
        <v>157</v>
      </c>
      <c r="B46" s="32" t="s">
        <v>158</v>
      </c>
      <c r="C46" s="26" t="s">
        <v>159</v>
      </c>
      <c r="D46" s="48" t="s">
        <v>51</v>
      </c>
      <c r="E46" s="15">
        <v>41277</v>
      </c>
      <c r="F46" s="16">
        <v>877218981.90999997</v>
      </c>
      <c r="G46" s="17">
        <v>493276966.65999997</v>
      </c>
      <c r="H46" s="17">
        <v>1370495948.5699999</v>
      </c>
      <c r="I46" s="16">
        <v>1229479773.4400001</v>
      </c>
      <c r="J46" s="16">
        <v>1125441029.28</v>
      </c>
      <c r="K46" s="38">
        <v>104038744.16000009</v>
      </c>
      <c r="L46" s="17"/>
      <c r="M46" s="17">
        <f>H46-J46</f>
        <v>245054919.28999996</v>
      </c>
      <c r="N46" s="30"/>
    </row>
    <row r="47" spans="1:14" ht="56.25" x14ac:dyDescent="0.25">
      <c r="A47" s="13" t="s">
        <v>160</v>
      </c>
      <c r="B47" s="32" t="s">
        <v>161</v>
      </c>
      <c r="C47" s="26" t="s">
        <v>162</v>
      </c>
      <c r="D47" s="48" t="s">
        <v>51</v>
      </c>
      <c r="E47" s="15" t="s">
        <v>163</v>
      </c>
      <c r="F47" s="16">
        <v>192157646.63</v>
      </c>
      <c r="G47" s="17">
        <v>0</v>
      </c>
      <c r="H47" s="17">
        <v>192157646.63</v>
      </c>
      <c r="I47" s="16">
        <v>169694774.00999999</v>
      </c>
      <c r="J47" s="16">
        <v>164650635.53</v>
      </c>
      <c r="K47" s="38">
        <v>5044138.4799999893</v>
      </c>
      <c r="L47" s="17"/>
      <c r="M47" s="17">
        <f t="shared" ref="M47:M51" si="0">H47-J47</f>
        <v>27507011.099999994</v>
      </c>
      <c r="N47" s="30"/>
    </row>
    <row r="48" spans="1:14" ht="33.75" x14ac:dyDescent="0.25">
      <c r="A48" s="13" t="s">
        <v>164</v>
      </c>
      <c r="B48" s="32" t="s">
        <v>165</v>
      </c>
      <c r="C48" s="48" t="s">
        <v>166</v>
      </c>
      <c r="D48" s="48" t="s">
        <v>51</v>
      </c>
      <c r="E48" s="15" t="s">
        <v>167</v>
      </c>
      <c r="F48" s="16">
        <v>213784956</v>
      </c>
      <c r="G48" s="17">
        <v>0</v>
      </c>
      <c r="H48" s="17">
        <v>213784956</v>
      </c>
      <c r="I48" s="16">
        <v>106892478</v>
      </c>
      <c r="J48" s="16">
        <v>100000000</v>
      </c>
      <c r="K48" s="38">
        <v>6892478</v>
      </c>
      <c r="L48" s="17"/>
      <c r="M48" s="17">
        <f t="shared" si="0"/>
        <v>113784956</v>
      </c>
      <c r="N48" s="30"/>
    </row>
    <row r="49" spans="1:14" ht="57" x14ac:dyDescent="0.25">
      <c r="A49" s="13" t="s">
        <v>168</v>
      </c>
      <c r="B49" s="49" t="s">
        <v>154</v>
      </c>
      <c r="C49" s="41" t="s">
        <v>169</v>
      </c>
      <c r="D49" s="41" t="s">
        <v>119</v>
      </c>
      <c r="E49" s="42" t="s">
        <v>156</v>
      </c>
      <c r="F49" s="43">
        <v>1032438301.1</v>
      </c>
      <c r="G49" s="44">
        <f>H49-F49</f>
        <v>0</v>
      </c>
      <c r="H49" s="43">
        <v>1032438301.1</v>
      </c>
      <c r="I49" s="45">
        <v>945474201.26999998</v>
      </c>
      <c r="J49" s="43">
        <v>709077458.10000002</v>
      </c>
      <c r="K49" s="50">
        <f>I49-J49</f>
        <v>236396743.16999996</v>
      </c>
      <c r="L49" s="48"/>
      <c r="M49" s="44">
        <f>H49-J49</f>
        <v>323360843</v>
      </c>
      <c r="N49" s="30"/>
    </row>
    <row r="50" spans="1:14" ht="67.5" x14ac:dyDescent="0.25">
      <c r="A50" s="13" t="s">
        <v>170</v>
      </c>
      <c r="B50" s="32" t="s">
        <v>171</v>
      </c>
      <c r="C50" s="48" t="s">
        <v>172</v>
      </c>
      <c r="D50" s="48" t="s">
        <v>51</v>
      </c>
      <c r="E50" s="15">
        <v>42945</v>
      </c>
      <c r="F50" s="16">
        <v>353893771.22000003</v>
      </c>
      <c r="G50" s="17"/>
      <c r="H50" s="16">
        <v>353893771.22000003</v>
      </c>
      <c r="I50" s="48">
        <v>352153771.31999999</v>
      </c>
      <c r="J50" s="16">
        <v>336199082.66000003</v>
      </c>
      <c r="K50" s="38">
        <v>15954688.66</v>
      </c>
      <c r="L50" s="17"/>
      <c r="M50" s="17">
        <f>H50-J50</f>
        <v>17694688.560000002</v>
      </c>
      <c r="N50" s="30"/>
    </row>
    <row r="51" spans="1:14" ht="45" x14ac:dyDescent="0.25">
      <c r="A51" s="13" t="s">
        <v>173</v>
      </c>
      <c r="B51" s="32" t="s">
        <v>174</v>
      </c>
      <c r="C51" s="26" t="s">
        <v>175</v>
      </c>
      <c r="D51" s="48" t="s">
        <v>51</v>
      </c>
      <c r="E51" s="15" t="s">
        <v>176</v>
      </c>
      <c r="F51" s="16">
        <v>156080465.63</v>
      </c>
      <c r="G51" s="17">
        <v>332119508.95999998</v>
      </c>
      <c r="H51" s="17">
        <v>488199974.58999997</v>
      </c>
      <c r="I51" s="16">
        <v>483941612.99000001</v>
      </c>
      <c r="J51" s="16">
        <v>471126363.67000002</v>
      </c>
      <c r="K51" s="38">
        <v>12815249.319999993</v>
      </c>
      <c r="L51" s="17"/>
      <c r="M51" s="17">
        <f t="shared" si="0"/>
        <v>17073610.919999957</v>
      </c>
      <c r="N51" s="30"/>
    </row>
    <row r="52" spans="1:14" ht="15.75" thickBot="1" x14ac:dyDescent="0.3">
      <c r="A52" s="51"/>
      <c r="B52" s="52" t="s">
        <v>177</v>
      </c>
      <c r="C52" s="52"/>
      <c r="D52" s="53"/>
      <c r="E52" s="54"/>
      <c r="F52" s="55"/>
      <c r="G52" s="56"/>
      <c r="H52" s="56"/>
      <c r="I52" s="56"/>
      <c r="J52" s="57"/>
      <c r="K52" s="58">
        <f>SUM(K3:K51)</f>
        <v>3705463920.7900009</v>
      </c>
      <c r="L52" s="59"/>
      <c r="M52" s="59"/>
      <c r="N52" s="60"/>
    </row>
    <row r="53" spans="1:14" ht="19.5" thickTop="1" x14ac:dyDescent="0.25">
      <c r="A53" s="61" t="s">
        <v>178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</row>
    <row r="54" spans="1:14" ht="67.5" x14ac:dyDescent="0.25">
      <c r="A54" s="13">
        <v>50</v>
      </c>
      <c r="B54" s="25" t="s">
        <v>179</v>
      </c>
      <c r="C54" s="25" t="s">
        <v>180</v>
      </c>
      <c r="D54" s="25" t="s">
        <v>18</v>
      </c>
      <c r="E54" s="15"/>
      <c r="F54" s="16">
        <v>32354405.91</v>
      </c>
      <c r="G54" s="17"/>
      <c r="H54" s="17">
        <v>32354405.91</v>
      </c>
      <c r="I54" s="16"/>
      <c r="J54" s="16">
        <v>15000000</v>
      </c>
      <c r="K54" s="18">
        <f>H54-J54</f>
        <v>17354405.91</v>
      </c>
      <c r="L54" s="62"/>
      <c r="M54" s="63"/>
      <c r="N54" s="64"/>
    </row>
    <row r="55" spans="1:14" ht="33.75" x14ac:dyDescent="0.25">
      <c r="A55" s="13">
        <v>51</v>
      </c>
      <c r="B55" s="25" t="s">
        <v>181</v>
      </c>
      <c r="C55" s="65" t="s">
        <v>182</v>
      </c>
      <c r="D55" s="25" t="s">
        <v>51</v>
      </c>
      <c r="E55" s="21"/>
      <c r="F55" s="22">
        <v>174217500</v>
      </c>
      <c r="G55" s="23"/>
      <c r="H55" s="23">
        <v>174217500</v>
      </c>
      <c r="I55" s="16"/>
      <c r="J55" s="22">
        <v>149827050</v>
      </c>
      <c r="K55" s="18">
        <f>H55-J55</f>
        <v>24390450</v>
      </c>
      <c r="L55" s="66"/>
      <c r="M55" s="67"/>
      <c r="N55" s="64"/>
    </row>
    <row r="56" spans="1:14" ht="45" x14ac:dyDescent="0.25">
      <c r="A56" s="13">
        <v>52</v>
      </c>
      <c r="B56" s="25" t="s">
        <v>183</v>
      </c>
      <c r="C56" s="25" t="s">
        <v>184</v>
      </c>
      <c r="D56" s="25" t="s">
        <v>79</v>
      </c>
      <c r="E56" s="15"/>
      <c r="F56" s="16">
        <v>109636923.66</v>
      </c>
      <c r="G56" s="17"/>
      <c r="H56" s="17">
        <v>109636923.66</v>
      </c>
      <c r="I56" s="16"/>
      <c r="J56" s="16">
        <v>89117500.439999998</v>
      </c>
      <c r="K56" s="18">
        <f>H56-J56</f>
        <v>20519423.219999999</v>
      </c>
      <c r="L56" s="62"/>
      <c r="M56" s="63"/>
      <c r="N56" s="64"/>
    </row>
    <row r="57" spans="1:14" ht="78.75" x14ac:dyDescent="0.25">
      <c r="A57" s="13">
        <v>53</v>
      </c>
      <c r="B57" s="25" t="s">
        <v>183</v>
      </c>
      <c r="C57" s="25" t="s">
        <v>185</v>
      </c>
      <c r="D57" s="25" t="s">
        <v>79</v>
      </c>
      <c r="E57" s="15"/>
      <c r="F57" s="16">
        <v>137611325.06999999</v>
      </c>
      <c r="G57" s="17"/>
      <c r="H57" s="17">
        <v>137611325.06999999</v>
      </c>
      <c r="I57" s="16"/>
      <c r="J57" s="16">
        <v>122130051</v>
      </c>
      <c r="K57" s="18">
        <f t="shared" ref="K57:K59" si="1">H57-J57</f>
        <v>15481274.069999993</v>
      </c>
      <c r="L57" s="62"/>
      <c r="M57" s="63"/>
      <c r="N57" s="64"/>
    </row>
    <row r="58" spans="1:14" ht="90" x14ac:dyDescent="0.25">
      <c r="A58" s="13">
        <v>54</v>
      </c>
      <c r="B58" s="25" t="s">
        <v>186</v>
      </c>
      <c r="C58" s="25" t="s">
        <v>187</v>
      </c>
      <c r="D58" s="25" t="s">
        <v>79</v>
      </c>
      <c r="E58" s="15"/>
      <c r="F58" s="22">
        <v>41044596.68</v>
      </c>
      <c r="G58" s="17"/>
      <c r="H58" s="17">
        <v>41044596.68</v>
      </c>
      <c r="I58" s="16"/>
      <c r="J58" s="16">
        <v>22939607.190000001</v>
      </c>
      <c r="K58" s="18">
        <f t="shared" si="1"/>
        <v>18104989.489999998</v>
      </c>
      <c r="L58" s="62"/>
      <c r="M58" s="63"/>
      <c r="N58" s="64"/>
    </row>
    <row r="59" spans="1:14" ht="101.25" x14ac:dyDescent="0.25">
      <c r="A59" s="13">
        <v>55</v>
      </c>
      <c r="B59" s="32" t="s">
        <v>188</v>
      </c>
      <c r="C59" s="32" t="s">
        <v>189</v>
      </c>
      <c r="D59" s="26" t="s">
        <v>119</v>
      </c>
      <c r="E59" s="15"/>
      <c r="F59" s="36">
        <v>103144138.98</v>
      </c>
      <c r="G59" s="17"/>
      <c r="H59" s="17">
        <v>103144138.98</v>
      </c>
      <c r="I59" s="16"/>
      <c r="J59" s="16">
        <v>99610236.180000007</v>
      </c>
      <c r="K59" s="18">
        <f t="shared" si="1"/>
        <v>3533902.799999997</v>
      </c>
      <c r="L59" s="62"/>
      <c r="M59" s="63"/>
      <c r="N59" s="64"/>
    </row>
    <row r="60" spans="1:14" ht="15.75" thickBot="1" x14ac:dyDescent="0.3">
      <c r="A60" s="68"/>
      <c r="B60" s="69" t="s">
        <v>190</v>
      </c>
      <c r="C60" s="68"/>
      <c r="D60" s="70"/>
      <c r="E60" s="71"/>
      <c r="F60" s="68"/>
      <c r="G60" s="68"/>
      <c r="H60" s="68"/>
      <c r="I60" s="68"/>
      <c r="J60" s="68"/>
      <c r="K60" s="72">
        <f>SUM(K54:K59)</f>
        <v>99384445.48999998</v>
      </c>
      <c r="L60" s="73"/>
      <c r="M60" s="73"/>
      <c r="N60" s="68"/>
    </row>
    <row r="61" spans="1:14" ht="15.75" thickTop="1" x14ac:dyDescent="0.25"/>
  </sheetData>
  <mergeCells count="2">
    <mergeCell ref="A1:L1"/>
    <mergeCell ref="A53:N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2019-08-06T10:59:26Z</dcterms:created>
  <dcterms:modified xsi:type="dcterms:W3CDTF">2019-08-06T11:01:02Z</dcterms:modified>
</cp:coreProperties>
</file>